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Onze route" sheetId="1" r:id="rId1"/>
  </sheets>
  <definedNames>
    <definedName name="HTML_CodePage" hidden="1">1252</definedName>
    <definedName name="HTML_Control" hidden="1">{"'Onze route'!$A$1:$J$82"}</definedName>
    <definedName name="HTML_Description" hidden="1">""</definedName>
    <definedName name="HTML_Email" hidden="1">""</definedName>
    <definedName name="HTML_Header" hidden="1">"Onze route"</definedName>
    <definedName name="HTML_LastUpdate" hidden="1">"09-09-2002"</definedName>
    <definedName name="HTML_LineAfter" hidden="1">FALSE</definedName>
    <definedName name="HTML_LineBefore" hidden="1">FALSE</definedName>
    <definedName name="HTML_Name" hidden="1">"J. Wortel"</definedName>
    <definedName name="HTML_OBDlg2" hidden="1">TRUE</definedName>
    <definedName name="HTML_OBDlg4" hidden="1">TRUE</definedName>
    <definedName name="HTML_OS" hidden="1">0</definedName>
    <definedName name="HTML_PathFile" hidden="1">"C:\Mijn documenten\HTML.htm"</definedName>
    <definedName name="HTML_Title" hidden="1">"Tour de Monte Rosa"</definedName>
  </definedNames>
  <calcPr fullCalcOnLoad="1"/>
</workbook>
</file>

<file path=xl/sharedStrings.xml><?xml version="1.0" encoding="utf-8"?>
<sst xmlns="http://schemas.openxmlformats.org/spreadsheetml/2006/main" count="133" uniqueCount="109">
  <si>
    <t>Plaats</t>
  </si>
  <si>
    <t>Hoogte</t>
  </si>
  <si>
    <t>Tijd</t>
  </si>
  <si>
    <t>Overnachting</t>
  </si>
  <si>
    <t>Tijd(acc)</t>
  </si>
  <si>
    <t>Omhoog</t>
  </si>
  <si>
    <t>Omlaag</t>
  </si>
  <si>
    <t>Stijging</t>
  </si>
  <si>
    <t>Km</t>
  </si>
  <si>
    <t>Dag 1</t>
  </si>
  <si>
    <t>Dag 2</t>
  </si>
  <si>
    <t>Dag 3</t>
  </si>
  <si>
    <t>Dag 4</t>
  </si>
  <si>
    <t>Dag 5</t>
  </si>
  <si>
    <t>Dag 6</t>
  </si>
  <si>
    <t>Dag 7</t>
  </si>
  <si>
    <t>Totaal</t>
  </si>
  <si>
    <t>Grächen</t>
  </si>
  <si>
    <t>Schalbettu</t>
  </si>
  <si>
    <t>Grathorn</t>
  </si>
  <si>
    <t>P. 2556</t>
  </si>
  <si>
    <t>Lärchberg</t>
  </si>
  <si>
    <t>Europahütte</t>
  </si>
  <si>
    <t xml:space="preserve"> +41(0)279678247</t>
  </si>
  <si>
    <t>Telefoon</t>
  </si>
  <si>
    <t>Tröckerner Steg</t>
  </si>
  <si>
    <t>Gandeghütte</t>
  </si>
  <si>
    <t xml:space="preserve"> </t>
  </si>
  <si>
    <t>Theodulpass</t>
  </si>
  <si>
    <t>Theodulhütte</t>
  </si>
  <si>
    <t xml:space="preserve"> +39(0)166949400</t>
  </si>
  <si>
    <t>See</t>
  </si>
  <si>
    <t>Cime Blanche</t>
  </si>
  <si>
    <t>gletscher</t>
  </si>
  <si>
    <t>Alpe Rèvé</t>
  </si>
  <si>
    <t>Mase</t>
  </si>
  <si>
    <t>Varda</t>
  </si>
  <si>
    <t xml:space="preserve">Resy </t>
  </si>
  <si>
    <t>Bettaforca</t>
  </si>
  <si>
    <t>Gressonay-la-Trinité</t>
  </si>
  <si>
    <t>Rif. Ferraro</t>
  </si>
  <si>
    <t xml:space="preserve"> +39(0)125307612</t>
  </si>
  <si>
    <t>Guide Frachey</t>
  </si>
  <si>
    <t xml:space="preserve"> +39(0)125307468</t>
  </si>
  <si>
    <t>Weiler S.Anne</t>
  </si>
  <si>
    <t>Rifigio Gebiet</t>
  </si>
  <si>
    <t>Alpe Gebiet</t>
  </si>
  <si>
    <t>Colle d'Olen</t>
  </si>
  <si>
    <t xml:space="preserve"> +39(0)125366258</t>
  </si>
  <si>
    <t>Rif. Gebiet</t>
  </si>
  <si>
    <t>Rifigio del Lys</t>
  </si>
  <si>
    <t>Rif. del Lys</t>
  </si>
  <si>
    <t xml:space="preserve"> +39(0)125366057</t>
  </si>
  <si>
    <t>Rifigio Guglielmina</t>
  </si>
  <si>
    <t>Rif. Guglielmina</t>
  </si>
  <si>
    <t xml:space="preserve"> +39(0)16391444</t>
  </si>
  <si>
    <t>Rifigio Citta di Vigevano</t>
  </si>
  <si>
    <t>Rif. Vigevano</t>
  </si>
  <si>
    <t xml:space="preserve"> +39(0)16391105</t>
  </si>
  <si>
    <t>Rifigio Pastore</t>
  </si>
  <si>
    <t>Rif. Pastore</t>
  </si>
  <si>
    <t xml:space="preserve"> +39(0)16391220</t>
  </si>
  <si>
    <t>Alpe Faller</t>
  </si>
  <si>
    <t>Alpe Grafenboden</t>
  </si>
  <si>
    <t>Colle del Turlo</t>
  </si>
  <si>
    <t>Alpe Schena</t>
  </si>
  <si>
    <t>La Piana</t>
  </si>
  <si>
    <t>Weiler Quarazza</t>
  </si>
  <si>
    <t>Isella</t>
  </si>
  <si>
    <t>Macugnaga Staffa</t>
  </si>
  <si>
    <t>Alpe Bill</t>
  </si>
  <si>
    <t>Alpe Sonobierg</t>
  </si>
  <si>
    <t>Rif. Malnate</t>
  </si>
  <si>
    <t xml:space="preserve"> +39(0)32465544</t>
  </si>
  <si>
    <t>Rif. G. Obierto</t>
  </si>
  <si>
    <t>Rifugio G Obierto</t>
  </si>
  <si>
    <t>Rifugio Citta di Malnate</t>
  </si>
  <si>
    <t>Monte Moropass</t>
  </si>
  <si>
    <t>Distelalp</t>
  </si>
  <si>
    <t>Tälliboden</t>
  </si>
  <si>
    <t>Mattmark Staudamm</t>
  </si>
  <si>
    <t>Saas Fee</t>
  </si>
  <si>
    <t>Biderbach</t>
  </si>
  <si>
    <t>Bockwang</t>
  </si>
  <si>
    <t>Schweibbach</t>
  </si>
  <si>
    <t>Läcerna</t>
  </si>
  <si>
    <t>Hannigalp</t>
  </si>
  <si>
    <t>Randa</t>
  </si>
  <si>
    <t>Zermatt</t>
  </si>
  <si>
    <t>Trein</t>
  </si>
  <si>
    <t>Hotel Bahnhof</t>
  </si>
  <si>
    <t>Zum See</t>
  </si>
  <si>
    <t>Hermettji</t>
  </si>
  <si>
    <t>Staffal</t>
  </si>
  <si>
    <t>Bus</t>
  </si>
  <si>
    <t>Busca Thedy</t>
  </si>
  <si>
    <t>Hotel Busca Thedy</t>
  </si>
  <si>
    <t>Lift</t>
  </si>
  <si>
    <t>Colle Cimalegna</t>
  </si>
  <si>
    <t>Alpe La Balma</t>
  </si>
  <si>
    <t>Alpe Bors</t>
  </si>
  <si>
    <t>Rifugio Pastore</t>
  </si>
  <si>
    <t>Rif . Pastore</t>
  </si>
  <si>
    <t>Hotel Tenne</t>
  </si>
  <si>
    <t xml:space="preserve"> +41(0)279571212</t>
  </si>
  <si>
    <t>Terug naar Huis</t>
  </si>
  <si>
    <t>Bus naar Saas F.</t>
  </si>
  <si>
    <t>Hotel Dufour</t>
  </si>
  <si>
    <t xml:space="preserve">+39(0)32465529 </t>
  </si>
</sst>
</file>

<file path=xl/styles.xml><?xml version="1.0" encoding="utf-8"?>
<styleSheet xmlns="http://schemas.openxmlformats.org/spreadsheetml/2006/main">
  <numFmts count="9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0.0"/>
  </numFmts>
  <fonts count="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left"/>
    </xf>
    <xf numFmtId="2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2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2" xfId="0" applyFont="1" applyFill="1" applyBorder="1" applyAlignment="1">
      <alignment horizontal="left"/>
    </xf>
    <xf numFmtId="20" fontId="1" fillId="0" borderId="0" xfId="0" applyNumberFormat="1" applyFont="1" applyAlignment="1">
      <alignment/>
    </xf>
    <xf numFmtId="0" fontId="2" fillId="0" borderId="2" xfId="0" applyFont="1" applyFill="1" applyBorder="1" applyAlignment="1">
      <alignment/>
    </xf>
    <xf numFmtId="20" fontId="2" fillId="0" borderId="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2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6" fontId="2" fillId="0" borderId="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7.140625" style="1" customWidth="1"/>
    <col min="2" max="2" width="6.28125" style="1" customWidth="1"/>
    <col min="3" max="3" width="4.57421875" style="1" customWidth="1"/>
    <col min="4" max="4" width="7.421875" style="1" customWidth="1"/>
    <col min="5" max="5" width="7.28125" style="1" customWidth="1"/>
    <col min="6" max="6" width="4.421875" style="1" customWidth="1"/>
    <col min="7" max="7" width="13.421875" style="1" customWidth="1"/>
    <col min="8" max="8" width="8.00390625" style="1" customWidth="1"/>
    <col min="9" max="9" width="8.7109375" style="1" customWidth="1"/>
    <col min="10" max="10" width="15.140625" style="17" customWidth="1"/>
  </cols>
  <sheetData>
    <row r="1" spans="1:10" ht="12.75">
      <c r="A1" s="2" t="s">
        <v>0</v>
      </c>
      <c r="B1" s="2" t="s">
        <v>1</v>
      </c>
      <c r="C1" s="3" t="s">
        <v>2</v>
      </c>
      <c r="D1" s="4" t="s">
        <v>5</v>
      </c>
      <c r="E1" s="4" t="s">
        <v>6</v>
      </c>
      <c r="F1" s="4" t="s">
        <v>8</v>
      </c>
      <c r="G1" s="4" t="s">
        <v>3</v>
      </c>
      <c r="H1" s="4" t="s">
        <v>7</v>
      </c>
      <c r="I1" s="3" t="s">
        <v>4</v>
      </c>
      <c r="J1" s="3" t="s">
        <v>24</v>
      </c>
    </row>
    <row r="2" spans="1:9" ht="12.75">
      <c r="A2" s="5" t="s">
        <v>17</v>
      </c>
      <c r="B2" s="5">
        <v>1619</v>
      </c>
      <c r="C2" s="6"/>
      <c r="D2" s="7">
        <v>0</v>
      </c>
      <c r="E2" s="7">
        <v>0</v>
      </c>
      <c r="F2" s="7"/>
      <c r="G2" s="7"/>
      <c r="H2" s="7">
        <v>0</v>
      </c>
      <c r="I2" s="6">
        <v>0</v>
      </c>
    </row>
    <row r="3" spans="1:9" ht="15" customHeight="1">
      <c r="A3" s="5" t="s">
        <v>18</v>
      </c>
      <c r="B3" s="5">
        <v>1683</v>
      </c>
      <c r="C3" s="6">
        <v>0.041666666666666664</v>
      </c>
      <c r="D3" s="7">
        <v>64</v>
      </c>
      <c r="E3" s="7">
        <v>0</v>
      </c>
      <c r="F3" s="7">
        <v>3</v>
      </c>
      <c r="G3" s="7"/>
      <c r="H3" s="7">
        <f aca="true" t="shared" si="0" ref="H3:H8">SUM(D3:E3)</f>
        <v>64</v>
      </c>
      <c r="I3" s="6">
        <f>SUM(C2:$C$3)</f>
        <v>0.041666666666666664</v>
      </c>
    </row>
    <row r="4" spans="1:9" ht="12.75">
      <c r="A4" s="5" t="s">
        <v>19</v>
      </c>
      <c r="B4" s="5">
        <v>2400</v>
      </c>
      <c r="C4" s="6">
        <v>0.11458333333333333</v>
      </c>
      <c r="D4" s="7">
        <v>717</v>
      </c>
      <c r="E4" s="7">
        <v>0</v>
      </c>
      <c r="F4" s="7">
        <v>2</v>
      </c>
      <c r="G4" s="7"/>
      <c r="H4" s="7">
        <f t="shared" si="0"/>
        <v>717</v>
      </c>
      <c r="I4" s="6">
        <f>SUM(C$2:$C4)</f>
        <v>0.15625</v>
      </c>
    </row>
    <row r="5" spans="1:9" ht="12.75">
      <c r="A5" s="5" t="s">
        <v>20</v>
      </c>
      <c r="B5" s="5">
        <v>2556</v>
      </c>
      <c r="C5" s="6"/>
      <c r="D5" s="7">
        <v>156</v>
      </c>
      <c r="E5" s="7">
        <v>0</v>
      </c>
      <c r="F5" s="7">
        <v>4</v>
      </c>
      <c r="G5" s="7"/>
      <c r="H5" s="7">
        <f t="shared" si="0"/>
        <v>156</v>
      </c>
      <c r="I5" s="6">
        <f>SUM(C$2:$C5)</f>
        <v>0.15625</v>
      </c>
    </row>
    <row r="6" spans="1:10" ht="12.75">
      <c r="A6" s="5" t="s">
        <v>21</v>
      </c>
      <c r="B6" s="5">
        <v>2149</v>
      </c>
      <c r="C6" s="6">
        <v>0.09375</v>
      </c>
      <c r="D6" s="7">
        <v>0</v>
      </c>
      <c r="E6" s="7">
        <v>-407</v>
      </c>
      <c r="F6" s="7">
        <v>4</v>
      </c>
      <c r="G6" s="17" t="s">
        <v>22</v>
      </c>
      <c r="H6" s="7">
        <f t="shared" si="0"/>
        <v>-407</v>
      </c>
      <c r="I6" s="6">
        <f>SUM(C$2:$C6)</f>
        <v>0.25</v>
      </c>
      <c r="J6" s="17" t="s">
        <v>23</v>
      </c>
    </row>
    <row r="7" spans="1:10" ht="12.75">
      <c r="A7" s="5" t="s">
        <v>87</v>
      </c>
      <c r="B7" s="5">
        <v>1439</v>
      </c>
      <c r="C7" s="6">
        <v>0.0625</v>
      </c>
      <c r="D7" s="7">
        <v>0</v>
      </c>
      <c r="E7" s="7">
        <v>-710</v>
      </c>
      <c r="F7" s="7">
        <v>4</v>
      </c>
      <c r="G7" s="7"/>
      <c r="H7" s="7">
        <f t="shared" si="0"/>
        <v>-710</v>
      </c>
      <c r="I7" s="6">
        <f>SUM(C$2:$C7)</f>
        <v>0.3125</v>
      </c>
      <c r="J7" s="17" t="s">
        <v>89</v>
      </c>
    </row>
    <row r="8" spans="1:9" ht="12.75">
      <c r="A8" s="5" t="s">
        <v>88</v>
      </c>
      <c r="B8" s="5">
        <v>1616</v>
      </c>
      <c r="C8" s="6"/>
      <c r="D8" s="7">
        <v>0</v>
      </c>
      <c r="E8" s="7">
        <v>0</v>
      </c>
      <c r="F8" s="7">
        <v>0</v>
      </c>
      <c r="G8" s="7"/>
      <c r="H8" s="7">
        <f t="shared" si="0"/>
        <v>0</v>
      </c>
      <c r="I8" s="6">
        <f>SUM(C$2:$C8)</f>
        <v>0.3125</v>
      </c>
    </row>
    <row r="9" spans="1:10" s="12" customFormat="1" ht="13.5" thickBot="1">
      <c r="A9" s="8" t="s">
        <v>9</v>
      </c>
      <c r="B9" s="8"/>
      <c r="C9" s="10"/>
      <c r="D9" s="10">
        <f>SUM(D2:D8)</f>
        <v>937</v>
      </c>
      <c r="E9" s="10">
        <f>SUM(E2:E8)</f>
        <v>-1117</v>
      </c>
      <c r="F9" s="10">
        <f>SUM(F2:F8)</f>
        <v>17</v>
      </c>
      <c r="G9" s="10" t="s">
        <v>90</v>
      </c>
      <c r="H9" s="10"/>
      <c r="I9" s="11">
        <f>SUM(C$2:$C8)</f>
        <v>0.3125</v>
      </c>
      <c r="J9" s="17"/>
    </row>
    <row r="10" spans="1:10" s="12" customFormat="1" ht="12.75">
      <c r="A10" s="15"/>
      <c r="B10" s="15"/>
      <c r="C10" s="13"/>
      <c r="D10" s="13"/>
      <c r="E10" s="13"/>
      <c r="F10" s="13"/>
      <c r="G10" s="13"/>
      <c r="H10" s="13"/>
      <c r="I10" s="14"/>
      <c r="J10" s="17"/>
    </row>
    <row r="11" spans="1:9" ht="12.75">
      <c r="A11" s="5" t="s">
        <v>88</v>
      </c>
      <c r="B11" s="5">
        <v>1616</v>
      </c>
      <c r="C11" s="6"/>
      <c r="D11" s="7">
        <v>0</v>
      </c>
      <c r="E11" s="7">
        <v>0</v>
      </c>
      <c r="F11" s="7"/>
      <c r="G11" s="7"/>
      <c r="H11" s="7">
        <v>0</v>
      </c>
      <c r="I11" s="6">
        <v>0</v>
      </c>
    </row>
    <row r="12" spans="1:9" ht="12.75">
      <c r="A12" s="5" t="s">
        <v>91</v>
      </c>
      <c r="B12" s="5">
        <v>1738</v>
      </c>
      <c r="C12" s="6"/>
      <c r="D12" s="7">
        <v>0</v>
      </c>
      <c r="E12" s="7">
        <v>0</v>
      </c>
      <c r="F12" s="7"/>
      <c r="G12" s="7"/>
      <c r="H12" s="7">
        <v>0</v>
      </c>
      <c r="I12" s="6">
        <v>0</v>
      </c>
    </row>
    <row r="13" spans="1:9" ht="12.75">
      <c r="A13" s="5" t="s">
        <v>92</v>
      </c>
      <c r="B13" s="5">
        <v>1867</v>
      </c>
      <c r="C13" s="6">
        <v>0.08333333333333333</v>
      </c>
      <c r="D13" s="7">
        <v>251</v>
      </c>
      <c r="E13" s="7">
        <v>0</v>
      </c>
      <c r="F13" s="7">
        <v>6</v>
      </c>
      <c r="G13" s="7"/>
      <c r="H13" s="7">
        <f>SUM(D13:E13)</f>
        <v>251</v>
      </c>
      <c r="I13" s="6">
        <f>SUM(C$11:$C13)</f>
        <v>0.08333333333333333</v>
      </c>
    </row>
    <row r="14" spans="1:9" ht="12.75">
      <c r="A14" s="5" t="s">
        <v>25</v>
      </c>
      <c r="B14" s="5">
        <v>2939</v>
      </c>
      <c r="C14" s="6">
        <v>0.125</v>
      </c>
      <c r="D14" s="7">
        <v>1072</v>
      </c>
      <c r="E14" s="7">
        <v>0</v>
      </c>
      <c r="F14" s="7">
        <v>5</v>
      </c>
      <c r="G14" s="7"/>
      <c r="H14" s="7">
        <f>SUM(D14:E14)</f>
        <v>1072</v>
      </c>
      <c r="I14" s="6">
        <f>SUM(C$11:$C14)</f>
        <v>0.20833333333333331</v>
      </c>
    </row>
    <row r="15" spans="1:9" ht="12.75">
      <c r="A15" s="5" t="s">
        <v>26</v>
      </c>
      <c r="B15" s="5">
        <v>3029</v>
      </c>
      <c r="C15" s="6">
        <v>0.041666666666666664</v>
      </c>
      <c r="D15" s="7">
        <v>90</v>
      </c>
      <c r="E15" s="7">
        <v>0</v>
      </c>
      <c r="F15" s="7"/>
      <c r="G15" s="7"/>
      <c r="H15" s="7">
        <f>SUM(D15:E15)</f>
        <v>90</v>
      </c>
      <c r="I15" s="6">
        <f>SUM(C$11:$C15)</f>
        <v>0.24999999999999997</v>
      </c>
    </row>
    <row r="16" spans="1:10" ht="12.75">
      <c r="A16" s="5" t="s">
        <v>28</v>
      </c>
      <c r="B16" s="5">
        <v>3301</v>
      </c>
      <c r="C16" s="6">
        <v>0.052083333333333336</v>
      </c>
      <c r="D16" s="7">
        <v>272</v>
      </c>
      <c r="E16" s="7">
        <v>0</v>
      </c>
      <c r="F16" s="7"/>
      <c r="G16" s="7"/>
      <c r="H16" s="7">
        <f>SUM(D16:E16)</f>
        <v>272</v>
      </c>
      <c r="I16" s="6">
        <f>SUM(C$11:$C16)</f>
        <v>0.3020833333333333</v>
      </c>
      <c r="J16" s="17" t="s">
        <v>33</v>
      </c>
    </row>
    <row r="17" spans="1:9" ht="12.75">
      <c r="A17" s="5" t="s">
        <v>29</v>
      </c>
      <c r="B17" s="5">
        <v>3317</v>
      </c>
      <c r="C17" s="6"/>
      <c r="D17" s="7">
        <v>16</v>
      </c>
      <c r="E17" s="7">
        <v>0</v>
      </c>
      <c r="F17" s="7">
        <v>4</v>
      </c>
      <c r="G17" s="7"/>
      <c r="H17" s="7">
        <f>SUM(D17:E17)</f>
        <v>16</v>
      </c>
      <c r="I17" s="6">
        <f>SUM(C$11:$C17)</f>
        <v>0.3020833333333333</v>
      </c>
    </row>
    <row r="18" spans="1:10" s="12" customFormat="1" ht="13.5" thickBot="1">
      <c r="A18" s="8" t="s">
        <v>10</v>
      </c>
      <c r="B18" s="8"/>
      <c r="C18" s="10"/>
      <c r="D18" s="10">
        <f>SUM(D11:D17)</f>
        <v>1701</v>
      </c>
      <c r="E18" s="10">
        <f>SUM(E11:E17)</f>
        <v>0</v>
      </c>
      <c r="F18" s="10">
        <f>SUM(F11:F17)</f>
        <v>15</v>
      </c>
      <c r="G18" s="10" t="s">
        <v>29</v>
      </c>
      <c r="H18" s="10"/>
      <c r="I18" s="11">
        <f>SUM(C$11:$C18)</f>
        <v>0.3020833333333333</v>
      </c>
      <c r="J18" s="17" t="s">
        <v>30</v>
      </c>
    </row>
    <row r="19" spans="1:10" s="12" customFormat="1" ht="12.75">
      <c r="A19" s="15"/>
      <c r="B19" s="15"/>
      <c r="C19" s="13"/>
      <c r="D19" s="13"/>
      <c r="E19" s="13"/>
      <c r="F19" s="13"/>
      <c r="G19" s="13"/>
      <c r="H19" s="13"/>
      <c r="I19" s="14"/>
      <c r="J19" s="17"/>
    </row>
    <row r="20" spans="1:9" ht="12.75">
      <c r="A20" s="5" t="s">
        <v>29</v>
      </c>
      <c r="B20" s="5">
        <v>3317</v>
      </c>
      <c r="C20" s="6"/>
      <c r="D20" s="7">
        <v>0</v>
      </c>
      <c r="E20" s="7">
        <v>0</v>
      </c>
      <c r="F20" s="7"/>
      <c r="G20" s="7"/>
      <c r="H20" s="7">
        <f aca="true" t="shared" si="1" ref="H20:H31">SUM(D20:E20)</f>
        <v>0</v>
      </c>
      <c r="I20" s="6">
        <v>0</v>
      </c>
    </row>
    <row r="21" spans="1:9" ht="12.75">
      <c r="A21" s="5" t="s">
        <v>31</v>
      </c>
      <c r="B21" s="5">
        <v>2808</v>
      </c>
      <c r="C21" s="6"/>
      <c r="D21" s="7">
        <v>0</v>
      </c>
      <c r="E21" s="7">
        <v>-509</v>
      </c>
      <c r="F21" s="7">
        <v>3</v>
      </c>
      <c r="G21" s="7"/>
      <c r="H21" s="7">
        <f t="shared" si="1"/>
        <v>-509</v>
      </c>
      <c r="I21" s="6">
        <v>0</v>
      </c>
    </row>
    <row r="22" spans="1:9" ht="12.75">
      <c r="A22" s="5" t="s">
        <v>32</v>
      </c>
      <c r="B22" s="5">
        <v>2982</v>
      </c>
      <c r="C22" s="6">
        <v>0.08333333333333333</v>
      </c>
      <c r="D22" s="7">
        <v>174</v>
      </c>
      <c r="E22" s="7">
        <v>0</v>
      </c>
      <c r="F22" s="7">
        <v>2</v>
      </c>
      <c r="G22" s="7"/>
      <c r="H22" s="7">
        <f t="shared" si="1"/>
        <v>174</v>
      </c>
      <c r="I22" s="6">
        <f>SUM(C$20:$C22)</f>
        <v>0.08333333333333333</v>
      </c>
    </row>
    <row r="23" spans="1:9" ht="12.75">
      <c r="A23" s="5" t="s">
        <v>35</v>
      </c>
      <c r="B23" s="5">
        <v>2400</v>
      </c>
      <c r="C23" s="6"/>
      <c r="D23" s="7">
        <v>0</v>
      </c>
      <c r="E23" s="7">
        <v>-582</v>
      </c>
      <c r="F23" s="7"/>
      <c r="G23" s="7"/>
      <c r="H23" s="7">
        <f>SUM(D23:E23)</f>
        <v>-582</v>
      </c>
      <c r="I23" s="6">
        <f>SUM(C$20:$C23)</f>
        <v>0.08333333333333333</v>
      </c>
    </row>
    <row r="24" spans="1:9" ht="12.75">
      <c r="A24" s="5" t="s">
        <v>36</v>
      </c>
      <c r="B24" s="5">
        <v>2336</v>
      </c>
      <c r="C24" s="6">
        <v>0.08333333333333333</v>
      </c>
      <c r="D24" s="7">
        <v>0</v>
      </c>
      <c r="E24" s="7">
        <v>-64</v>
      </c>
      <c r="F24" s="7"/>
      <c r="G24" s="7"/>
      <c r="H24" s="7">
        <f>SUM(D24:E24)</f>
        <v>-64</v>
      </c>
      <c r="I24" s="6">
        <f>SUM(C$20:$C24)</f>
        <v>0.16666666666666666</v>
      </c>
    </row>
    <row r="25" spans="1:9" ht="12.75">
      <c r="A25" s="5" t="s">
        <v>34</v>
      </c>
      <c r="B25" s="5">
        <v>1892</v>
      </c>
      <c r="C25" s="6"/>
      <c r="D25" s="7">
        <v>0</v>
      </c>
      <c r="E25" s="7">
        <v>-444</v>
      </c>
      <c r="F25" s="7">
        <v>7</v>
      </c>
      <c r="G25" s="7"/>
      <c r="H25" s="7">
        <f t="shared" si="1"/>
        <v>-444</v>
      </c>
      <c r="I25" s="6">
        <f>SUM(C$20:$C25)</f>
        <v>0.16666666666666666</v>
      </c>
    </row>
    <row r="26" spans="1:10" ht="12.75">
      <c r="A26" s="5" t="s">
        <v>37</v>
      </c>
      <c r="B26" s="5">
        <v>2072</v>
      </c>
      <c r="C26" s="6">
        <v>0.07291666666666667</v>
      </c>
      <c r="D26" s="7">
        <v>180</v>
      </c>
      <c r="E26" s="7">
        <v>0</v>
      </c>
      <c r="F26" s="7">
        <v>1</v>
      </c>
      <c r="G26" s="7" t="s">
        <v>40</v>
      </c>
      <c r="H26" s="7">
        <f t="shared" si="1"/>
        <v>180</v>
      </c>
      <c r="I26" s="6">
        <f>SUM(C$20:$C26)</f>
        <v>0.23958333333333331</v>
      </c>
      <c r="J26" s="17" t="s">
        <v>41</v>
      </c>
    </row>
    <row r="27" spans="1:10" ht="12.75">
      <c r="A27" s="5"/>
      <c r="B27" s="5"/>
      <c r="C27" s="6"/>
      <c r="D27" s="7"/>
      <c r="E27" s="7"/>
      <c r="F27" s="7"/>
      <c r="G27" s="7" t="s">
        <v>42</v>
      </c>
      <c r="H27" s="7"/>
      <c r="I27" s="6"/>
      <c r="J27" s="17" t="s">
        <v>43</v>
      </c>
    </row>
    <row r="28" spans="1:9" ht="12.75">
      <c r="A28" s="5" t="s">
        <v>38</v>
      </c>
      <c r="B28" s="5">
        <v>2672</v>
      </c>
      <c r="C28" s="6">
        <v>0.0625</v>
      </c>
      <c r="D28" s="7">
        <v>600</v>
      </c>
      <c r="E28" s="7">
        <v>0</v>
      </c>
      <c r="F28" s="7">
        <v>4</v>
      </c>
      <c r="G28" s="7"/>
      <c r="H28" s="7">
        <f t="shared" si="1"/>
        <v>600</v>
      </c>
      <c r="I28" s="6">
        <f>SUM(C$20:$C28)</f>
        <v>0.3020833333333333</v>
      </c>
    </row>
    <row r="29" spans="1:9" ht="12.75">
      <c r="A29" s="5" t="s">
        <v>44</v>
      </c>
      <c r="B29" s="5">
        <v>2172</v>
      </c>
      <c r="C29" s="6">
        <v>0.03125</v>
      </c>
      <c r="D29" s="7">
        <v>0</v>
      </c>
      <c r="E29" s="7">
        <v>-500</v>
      </c>
      <c r="F29" s="7"/>
      <c r="G29" s="7"/>
      <c r="H29" s="7">
        <f>SUM(D29:E29)</f>
        <v>-500</v>
      </c>
      <c r="I29" s="6">
        <f>SUM(C$20:$C29)</f>
        <v>0.3333333333333333</v>
      </c>
    </row>
    <row r="30" spans="1:9" ht="12.75">
      <c r="A30" s="5" t="s">
        <v>93</v>
      </c>
      <c r="B30" s="5">
        <v>1825</v>
      </c>
      <c r="C30" s="6">
        <v>0.020833333333333332</v>
      </c>
      <c r="D30" s="7">
        <v>0</v>
      </c>
      <c r="E30" s="7">
        <v>-347</v>
      </c>
      <c r="F30" s="7">
        <v>4</v>
      </c>
      <c r="G30" s="7"/>
      <c r="H30" s="7">
        <f t="shared" si="1"/>
        <v>-347</v>
      </c>
      <c r="I30" s="6">
        <f>SUM(C$20:$C30)</f>
        <v>0.35416666666666663</v>
      </c>
    </row>
    <row r="31" spans="1:10" ht="12.75">
      <c r="A31" s="5" t="s">
        <v>39</v>
      </c>
      <c r="B31" s="5">
        <v>1624</v>
      </c>
      <c r="C31" s="6">
        <v>0</v>
      </c>
      <c r="D31" s="7">
        <v>0</v>
      </c>
      <c r="E31" s="7">
        <v>0</v>
      </c>
      <c r="F31" s="7">
        <v>0</v>
      </c>
      <c r="G31" s="7"/>
      <c r="H31" s="7">
        <f t="shared" si="1"/>
        <v>0</v>
      </c>
      <c r="I31" s="6">
        <f>SUM(C$20:$C31)</f>
        <v>0.35416666666666663</v>
      </c>
      <c r="J31" s="17" t="s">
        <v>94</v>
      </c>
    </row>
    <row r="32" spans="1:10" s="12" customFormat="1" ht="13.5" thickBot="1">
      <c r="A32" s="8" t="s">
        <v>11</v>
      </c>
      <c r="B32" s="8"/>
      <c r="C32" s="10"/>
      <c r="D32" s="10">
        <f>SUM(D20:D31)</f>
        <v>954</v>
      </c>
      <c r="E32" s="10">
        <f>SUM(E20:E31)</f>
        <v>-2446</v>
      </c>
      <c r="F32" s="10">
        <f>SUM(F20:F31)</f>
        <v>21</v>
      </c>
      <c r="G32" s="10" t="s">
        <v>95</v>
      </c>
      <c r="H32" s="10"/>
      <c r="I32" s="11">
        <f>SUM(C$20:$C32)</f>
        <v>0.35416666666666663</v>
      </c>
      <c r="J32" s="17" t="s">
        <v>96</v>
      </c>
    </row>
    <row r="33" spans="1:10" s="12" customFormat="1" ht="12.75">
      <c r="A33" s="15"/>
      <c r="B33" s="15"/>
      <c r="C33" s="13"/>
      <c r="D33" s="13"/>
      <c r="E33" s="13"/>
      <c r="F33" s="13"/>
      <c r="G33" s="13"/>
      <c r="H33" s="13"/>
      <c r="I33" s="14"/>
      <c r="J33" s="17"/>
    </row>
    <row r="34" spans="1:9" ht="12.75">
      <c r="A34" s="5" t="s">
        <v>39</v>
      </c>
      <c r="B34" s="5">
        <v>1624</v>
      </c>
      <c r="C34" s="6"/>
      <c r="D34" s="7">
        <v>0</v>
      </c>
      <c r="E34" s="7">
        <v>0</v>
      </c>
      <c r="F34" s="7"/>
      <c r="G34" s="7"/>
      <c r="H34" s="7">
        <f>SUM(D34:E34)</f>
        <v>0</v>
      </c>
      <c r="I34" s="6">
        <f>SUM(C$34:$C34)</f>
        <v>0</v>
      </c>
    </row>
    <row r="35" spans="1:10" ht="12.75">
      <c r="A35" s="5" t="s">
        <v>93</v>
      </c>
      <c r="B35" s="5">
        <v>1825</v>
      </c>
      <c r="C35" s="6"/>
      <c r="D35" s="7">
        <v>0</v>
      </c>
      <c r="E35" s="7">
        <v>0</v>
      </c>
      <c r="F35" s="7">
        <v>3</v>
      </c>
      <c r="G35" s="7"/>
      <c r="H35" s="7">
        <f aca="true" t="shared" si="2" ref="H35:H44">SUM(D35:E35)</f>
        <v>0</v>
      </c>
      <c r="I35" s="6">
        <f>SUM(C$34:$C35)</f>
        <v>0</v>
      </c>
      <c r="J35" s="17" t="s">
        <v>94</v>
      </c>
    </row>
    <row r="36" spans="1:10" ht="12.75">
      <c r="A36" s="5" t="s">
        <v>45</v>
      </c>
      <c r="B36" s="5">
        <v>2357</v>
      </c>
      <c r="C36" s="6"/>
      <c r="D36" s="7">
        <v>0</v>
      </c>
      <c r="E36" s="7">
        <v>0</v>
      </c>
      <c r="F36" s="7" t="s">
        <v>27</v>
      </c>
      <c r="G36" s="7"/>
      <c r="H36" s="7">
        <f t="shared" si="2"/>
        <v>0</v>
      </c>
      <c r="I36" s="6">
        <f>SUM(C$34:$C36)</f>
        <v>0</v>
      </c>
      <c r="J36" s="17" t="s">
        <v>97</v>
      </c>
    </row>
    <row r="37" spans="1:10" ht="12.75">
      <c r="A37" s="5" t="s">
        <v>45</v>
      </c>
      <c r="B37" s="5">
        <v>2357</v>
      </c>
      <c r="C37" s="6"/>
      <c r="D37" s="7">
        <v>0</v>
      </c>
      <c r="E37" s="7">
        <v>0</v>
      </c>
      <c r="F37" s="7" t="s">
        <v>27</v>
      </c>
      <c r="G37" s="7" t="s">
        <v>49</v>
      </c>
      <c r="H37" s="7">
        <f>SUM(D37:E37)</f>
        <v>0</v>
      </c>
      <c r="I37" s="6">
        <f>SUM(C$34:$C37)</f>
        <v>0</v>
      </c>
      <c r="J37" s="17" t="s">
        <v>48</v>
      </c>
    </row>
    <row r="38" spans="1:10" ht="12.75">
      <c r="A38" s="5" t="s">
        <v>50</v>
      </c>
      <c r="B38" s="5">
        <v>2342</v>
      </c>
      <c r="C38" s="6"/>
      <c r="D38" s="7"/>
      <c r="E38" s="7"/>
      <c r="F38" s="7"/>
      <c r="G38" s="7" t="s">
        <v>51</v>
      </c>
      <c r="H38" s="7">
        <f>SUM(D38:E38)</f>
        <v>0</v>
      </c>
      <c r="I38" s="6">
        <f>SUM(C$34:$C38)</f>
        <v>0</v>
      </c>
      <c r="J38" s="17" t="s">
        <v>52</v>
      </c>
    </row>
    <row r="39" spans="1:9" ht="12.75">
      <c r="A39" s="5" t="s">
        <v>46</v>
      </c>
      <c r="B39" s="5">
        <v>2350</v>
      </c>
      <c r="C39" s="6"/>
      <c r="D39" s="7">
        <v>0</v>
      </c>
      <c r="E39" s="7">
        <v>-7</v>
      </c>
      <c r="F39" s="7"/>
      <c r="G39" s="7"/>
      <c r="H39" s="7">
        <f t="shared" si="2"/>
        <v>-7</v>
      </c>
      <c r="I39" s="6">
        <f>SUM(C$34:$C39)</f>
        <v>0</v>
      </c>
    </row>
    <row r="40" spans="1:9" ht="12.75">
      <c r="A40" s="5" t="s">
        <v>47</v>
      </c>
      <c r="B40" s="5">
        <v>2881</v>
      </c>
      <c r="C40" s="6">
        <v>0.07291666666666667</v>
      </c>
      <c r="D40" s="7">
        <v>531</v>
      </c>
      <c r="E40" s="7">
        <v>0</v>
      </c>
      <c r="F40" s="7">
        <v>4</v>
      </c>
      <c r="G40" s="7"/>
      <c r="H40" s="7">
        <f t="shared" si="2"/>
        <v>531</v>
      </c>
      <c r="I40" s="6">
        <f>SUM(C$34:$C40)</f>
        <v>0.07291666666666667</v>
      </c>
    </row>
    <row r="41" spans="1:10" ht="12.75">
      <c r="A41" s="5" t="s">
        <v>53</v>
      </c>
      <c r="B41" s="5">
        <v>2880</v>
      </c>
      <c r="C41" s="6"/>
      <c r="D41" s="7"/>
      <c r="E41" s="7"/>
      <c r="F41" s="7"/>
      <c r="G41" s="7" t="s">
        <v>54</v>
      </c>
      <c r="H41" s="7">
        <f t="shared" si="2"/>
        <v>0</v>
      </c>
      <c r="I41" s="6">
        <f>SUM(C$34:$C41)</f>
        <v>0.07291666666666667</v>
      </c>
      <c r="J41" s="17" t="s">
        <v>55</v>
      </c>
    </row>
    <row r="42" spans="1:10" ht="12.75">
      <c r="A42" s="5" t="s">
        <v>56</v>
      </c>
      <c r="B42" s="5">
        <v>2864</v>
      </c>
      <c r="C42" s="6"/>
      <c r="D42" s="7"/>
      <c r="E42" s="7"/>
      <c r="F42" s="7"/>
      <c r="G42" s="7" t="s">
        <v>57</v>
      </c>
      <c r="H42" s="7">
        <f>SUM(D42:E42)</f>
        <v>0</v>
      </c>
      <c r="I42" s="6">
        <f>SUM(C$34:$C42)</f>
        <v>0.07291666666666667</v>
      </c>
      <c r="J42" s="17" t="s">
        <v>58</v>
      </c>
    </row>
    <row r="43" spans="1:9" ht="12.75">
      <c r="A43" s="5" t="s">
        <v>98</v>
      </c>
      <c r="B43" s="5">
        <v>2832</v>
      </c>
      <c r="C43" s="6">
        <v>0.020833333333333332</v>
      </c>
      <c r="D43" s="7">
        <v>0</v>
      </c>
      <c r="E43" s="7">
        <v>-32</v>
      </c>
      <c r="F43" s="7"/>
      <c r="G43" s="7"/>
      <c r="H43" s="7">
        <f t="shared" si="2"/>
        <v>-32</v>
      </c>
      <c r="I43" s="6">
        <f>SUM(C$34:$C43)</f>
        <v>0.09375</v>
      </c>
    </row>
    <row r="44" spans="1:9" ht="12.75">
      <c r="A44" s="5" t="s">
        <v>99</v>
      </c>
      <c r="B44" s="5">
        <v>2207</v>
      </c>
      <c r="C44" s="6">
        <v>0.0625</v>
      </c>
      <c r="D44" s="7">
        <v>0</v>
      </c>
      <c r="E44" s="7">
        <v>-625</v>
      </c>
      <c r="F44" s="7"/>
      <c r="G44" s="7"/>
      <c r="H44" s="7">
        <f t="shared" si="2"/>
        <v>-625</v>
      </c>
      <c r="I44" s="6">
        <f>SUM(C$34:$C44)</f>
        <v>0.15625</v>
      </c>
    </row>
    <row r="45" spans="1:9" ht="12.75">
      <c r="A45" s="5" t="s">
        <v>100</v>
      </c>
      <c r="B45" s="5">
        <v>1895</v>
      </c>
      <c r="C45" s="6">
        <v>0.041666666666666664</v>
      </c>
      <c r="D45" s="7">
        <v>0</v>
      </c>
      <c r="E45" s="7">
        <v>-312</v>
      </c>
      <c r="F45" s="7"/>
      <c r="G45" s="7"/>
      <c r="H45" s="7">
        <f>SUM(D45:E45)</f>
        <v>-312</v>
      </c>
      <c r="I45" s="6">
        <f>SUM(C$34:$C45)</f>
        <v>0.19791666666666666</v>
      </c>
    </row>
    <row r="46" spans="1:9" ht="12.75">
      <c r="A46" s="5" t="s">
        <v>101</v>
      </c>
      <c r="B46" s="5">
        <v>1575</v>
      </c>
      <c r="C46" s="6">
        <v>0.03125</v>
      </c>
      <c r="D46" s="7">
        <v>0</v>
      </c>
      <c r="E46" s="7">
        <v>-220</v>
      </c>
      <c r="F46" s="7">
        <v>7</v>
      </c>
      <c r="G46" s="7"/>
      <c r="H46" s="7">
        <f>SUM(D46:E46)</f>
        <v>-220</v>
      </c>
      <c r="I46" s="6">
        <f>SUM(C$34:$C46)</f>
        <v>0.22916666666666666</v>
      </c>
    </row>
    <row r="47" spans="1:10" s="12" customFormat="1" ht="13.5" thickBot="1">
      <c r="A47" s="8" t="s">
        <v>12</v>
      </c>
      <c r="B47" s="8"/>
      <c r="C47" s="10"/>
      <c r="D47" s="10">
        <f>SUM(D33:D46)</f>
        <v>531</v>
      </c>
      <c r="E47" s="10">
        <f>SUM(E33:E46)</f>
        <v>-1196</v>
      </c>
      <c r="F47" s="10">
        <f>SUM(F33:F46)</f>
        <v>14</v>
      </c>
      <c r="G47" s="10" t="s">
        <v>102</v>
      </c>
      <c r="H47" s="10"/>
      <c r="I47" s="11">
        <f>SUM(C$34:$C47)</f>
        <v>0.22916666666666666</v>
      </c>
      <c r="J47" s="17" t="s">
        <v>61</v>
      </c>
    </row>
    <row r="48" spans="1:10" s="12" customFormat="1" ht="12.75">
      <c r="A48" s="15"/>
      <c r="B48" s="15"/>
      <c r="C48" s="13"/>
      <c r="D48" s="13"/>
      <c r="E48" s="13"/>
      <c r="F48" s="13"/>
      <c r="G48" s="13"/>
      <c r="H48" s="13"/>
      <c r="I48" s="14"/>
      <c r="J48" s="17"/>
    </row>
    <row r="49" spans="1:10" ht="12.75">
      <c r="A49" s="5" t="s">
        <v>59</v>
      </c>
      <c r="B49" s="5">
        <v>1575</v>
      </c>
      <c r="C49" s="6"/>
      <c r="D49" s="7"/>
      <c r="E49" s="7"/>
      <c r="F49" s="7"/>
      <c r="G49" s="7" t="s">
        <v>60</v>
      </c>
      <c r="H49" s="7">
        <f aca="true" t="shared" si="3" ref="H49:H57">SUM(D49:E49)</f>
        <v>0</v>
      </c>
      <c r="I49" s="6">
        <f>SUM(C$49:$C49)</f>
        <v>0</v>
      </c>
      <c r="J49" s="17" t="s">
        <v>61</v>
      </c>
    </row>
    <row r="50" spans="1:9" ht="12.75">
      <c r="A50" s="5" t="s">
        <v>62</v>
      </c>
      <c r="B50" s="5">
        <v>1984</v>
      </c>
      <c r="C50" s="6"/>
      <c r="D50" s="7">
        <v>593</v>
      </c>
      <c r="E50" s="7">
        <v>0</v>
      </c>
      <c r="F50" s="7">
        <v>3</v>
      </c>
      <c r="G50" s="7"/>
      <c r="H50" s="7">
        <f t="shared" si="3"/>
        <v>593</v>
      </c>
      <c r="I50" s="6">
        <f>SUM(C$49:$C50)</f>
        <v>0</v>
      </c>
    </row>
    <row r="51" spans="1:9" ht="12.75">
      <c r="A51" s="5" t="s">
        <v>63</v>
      </c>
      <c r="B51" s="5">
        <v>2231</v>
      </c>
      <c r="C51" s="6">
        <v>0.08333333333333333</v>
      </c>
      <c r="D51" s="7">
        <v>247</v>
      </c>
      <c r="E51" s="7">
        <v>0</v>
      </c>
      <c r="F51" s="7"/>
      <c r="G51" s="7"/>
      <c r="H51" s="7">
        <f t="shared" si="3"/>
        <v>247</v>
      </c>
      <c r="I51" s="6">
        <f>SUM(C$49:$C51)</f>
        <v>0.08333333333333333</v>
      </c>
    </row>
    <row r="52" spans="1:9" ht="12.75">
      <c r="A52" s="5" t="s">
        <v>64</v>
      </c>
      <c r="B52" s="5">
        <v>2738</v>
      </c>
      <c r="C52" s="6">
        <v>0.08333333333333333</v>
      </c>
      <c r="D52" s="7">
        <v>507</v>
      </c>
      <c r="E52" s="7">
        <v>0</v>
      </c>
      <c r="F52" s="7">
        <v>3</v>
      </c>
      <c r="G52" s="7"/>
      <c r="H52" s="7">
        <f t="shared" si="3"/>
        <v>507</v>
      </c>
      <c r="I52" s="6">
        <f>SUM(C$49:$C52)</f>
        <v>0.16666666666666666</v>
      </c>
    </row>
    <row r="53" spans="1:9" ht="12.75">
      <c r="A53" s="5" t="s">
        <v>65</v>
      </c>
      <c r="B53" s="5">
        <v>2027</v>
      </c>
      <c r="C53" s="6"/>
      <c r="D53" s="7">
        <v>0</v>
      </c>
      <c r="E53" s="7">
        <v>-511</v>
      </c>
      <c r="F53" s="7">
        <v>3</v>
      </c>
      <c r="G53" s="7"/>
      <c r="H53" s="7">
        <f t="shared" si="3"/>
        <v>-511</v>
      </c>
      <c r="I53" s="6">
        <f>SUM(C$49:$C53)</f>
        <v>0.16666666666666666</v>
      </c>
    </row>
    <row r="54" spans="1:9" ht="12.75">
      <c r="A54" s="5" t="s">
        <v>66</v>
      </c>
      <c r="B54" s="5">
        <v>1613</v>
      </c>
      <c r="C54" s="6">
        <v>0.08333333333333333</v>
      </c>
      <c r="D54" s="7">
        <v>0</v>
      </c>
      <c r="E54" s="7">
        <v>-414</v>
      </c>
      <c r="F54" s="7">
        <v>1</v>
      </c>
      <c r="G54" s="7"/>
      <c r="H54" s="7">
        <f t="shared" si="3"/>
        <v>-414</v>
      </c>
      <c r="I54" s="6">
        <f>SUM(C$49:$C54)</f>
        <v>0.25</v>
      </c>
    </row>
    <row r="55" spans="1:9" ht="12.75">
      <c r="A55" s="5" t="s">
        <v>67</v>
      </c>
      <c r="B55" s="5">
        <v>1309</v>
      </c>
      <c r="C55" s="6"/>
      <c r="D55" s="7">
        <v>0</v>
      </c>
      <c r="E55" s="7">
        <v>-304</v>
      </c>
      <c r="F55" s="7">
        <v>4</v>
      </c>
      <c r="G55" s="7"/>
      <c r="H55" s="7">
        <f t="shared" si="3"/>
        <v>-304</v>
      </c>
      <c r="I55" s="6">
        <f>SUM(C$49:$C55)</f>
        <v>0.25</v>
      </c>
    </row>
    <row r="56" spans="1:9" ht="12.75">
      <c r="A56" s="5" t="s">
        <v>68</v>
      </c>
      <c r="B56" s="5">
        <v>1226</v>
      </c>
      <c r="C56" s="6">
        <v>0.041666666666666664</v>
      </c>
      <c r="D56" s="7">
        <v>0</v>
      </c>
      <c r="E56" s="7">
        <v>-83</v>
      </c>
      <c r="F56" s="7"/>
      <c r="G56" s="7"/>
      <c r="H56" s="7">
        <f t="shared" si="3"/>
        <v>-83</v>
      </c>
      <c r="I56" s="6">
        <f>SUM(C$49:$C56)</f>
        <v>0.2916666666666667</v>
      </c>
    </row>
    <row r="57" spans="1:9" ht="12.75">
      <c r="A57" s="5" t="s">
        <v>69</v>
      </c>
      <c r="B57" s="5">
        <v>1307</v>
      </c>
      <c r="C57" s="6">
        <v>0.0625</v>
      </c>
      <c r="D57" s="7">
        <v>81</v>
      </c>
      <c r="E57" s="7">
        <v>0</v>
      </c>
      <c r="F57" s="7">
        <v>2</v>
      </c>
      <c r="G57" s="7"/>
      <c r="H57" s="7">
        <f t="shared" si="3"/>
        <v>81</v>
      </c>
      <c r="I57" s="6">
        <f>SUM(C$49:$C57)</f>
        <v>0.3541666666666667</v>
      </c>
    </row>
    <row r="58" spans="1:10" s="12" customFormat="1" ht="14.25" customHeight="1" thickBot="1">
      <c r="A58" s="8" t="s">
        <v>13</v>
      </c>
      <c r="B58" s="8"/>
      <c r="C58" s="10"/>
      <c r="D58" s="10">
        <f>SUM(D48:D57)</f>
        <v>1428</v>
      </c>
      <c r="E58" s="10">
        <f>SUM(E48:E57)</f>
        <v>-1312</v>
      </c>
      <c r="F58" s="10">
        <f>SUM(F48:F57)</f>
        <v>16</v>
      </c>
      <c r="G58" s="10" t="s">
        <v>107</v>
      </c>
      <c r="H58" s="10"/>
      <c r="I58" s="11">
        <f>SUM(C$49:$C58)</f>
        <v>0.3541666666666667</v>
      </c>
      <c r="J58" s="19" t="s">
        <v>108</v>
      </c>
    </row>
    <row r="59" spans="1:10" ht="12.75">
      <c r="A59" s="2" t="s">
        <v>0</v>
      </c>
      <c r="B59" s="2" t="s">
        <v>1</v>
      </c>
      <c r="C59" s="3" t="s">
        <v>2</v>
      </c>
      <c r="D59" s="4" t="s">
        <v>5</v>
      </c>
      <c r="E59" s="4" t="s">
        <v>6</v>
      </c>
      <c r="F59" s="4" t="s">
        <v>8</v>
      </c>
      <c r="G59" s="4" t="s">
        <v>3</v>
      </c>
      <c r="H59" s="4" t="s">
        <v>7</v>
      </c>
      <c r="I59" s="3" t="s">
        <v>4</v>
      </c>
      <c r="J59" s="3" t="s">
        <v>24</v>
      </c>
    </row>
    <row r="60" spans="1:9" ht="12.75">
      <c r="A60" s="5" t="s">
        <v>69</v>
      </c>
      <c r="B60" s="5">
        <v>1307</v>
      </c>
      <c r="C60" s="6"/>
      <c r="D60" s="7">
        <v>0</v>
      </c>
      <c r="E60" s="7">
        <v>0</v>
      </c>
      <c r="F60" s="7"/>
      <c r="G60" s="7"/>
      <c r="H60" s="7">
        <f>SUM(D60:E60)</f>
        <v>0</v>
      </c>
      <c r="I60" s="6">
        <f>SUM(C$60:$C60)</f>
        <v>0</v>
      </c>
    </row>
    <row r="61" spans="1:9" ht="12.75">
      <c r="A61" s="5" t="s">
        <v>70</v>
      </c>
      <c r="B61" s="5">
        <v>1700</v>
      </c>
      <c r="C61" s="6">
        <v>0.052083333333333336</v>
      </c>
      <c r="D61" s="7">
        <v>393</v>
      </c>
      <c r="E61" s="7">
        <v>0</v>
      </c>
      <c r="F61" s="7">
        <v>2</v>
      </c>
      <c r="G61" s="7"/>
      <c r="H61" s="7">
        <f aca="true" t="shared" si="4" ref="H61:H69">SUM(D61:E61)</f>
        <v>393</v>
      </c>
      <c r="I61" s="6">
        <f>SUM(C$60:$C61)</f>
        <v>0.052083333333333336</v>
      </c>
    </row>
    <row r="62" spans="1:9" ht="12.75">
      <c r="A62" s="5" t="s">
        <v>71</v>
      </c>
      <c r="B62" s="5">
        <v>1926</v>
      </c>
      <c r="C62" s="6" t="s">
        <v>27</v>
      </c>
      <c r="D62" s="7">
        <v>226</v>
      </c>
      <c r="E62" s="7">
        <v>0</v>
      </c>
      <c r="F62" s="7"/>
      <c r="G62" s="7"/>
      <c r="H62" s="7">
        <f t="shared" si="4"/>
        <v>226</v>
      </c>
      <c r="I62" s="6">
        <f>SUM(C$60:$C62)</f>
        <v>0.052083333333333336</v>
      </c>
    </row>
    <row r="63" spans="1:10" ht="12.75">
      <c r="A63" s="5" t="s">
        <v>75</v>
      </c>
      <c r="B63" s="5">
        <v>2810</v>
      </c>
      <c r="C63" s="6">
        <v>0.125</v>
      </c>
      <c r="D63" s="7">
        <v>886</v>
      </c>
      <c r="E63" s="7">
        <v>0</v>
      </c>
      <c r="F63" s="7"/>
      <c r="G63" s="7" t="s">
        <v>74</v>
      </c>
      <c r="H63" s="7">
        <f t="shared" si="4"/>
        <v>886</v>
      </c>
      <c r="I63" s="6">
        <f>SUM(C$60:$C63)</f>
        <v>0.17708333333333334</v>
      </c>
      <c r="J63" s="17" t="s">
        <v>73</v>
      </c>
    </row>
    <row r="64" spans="1:10" ht="12.75">
      <c r="A64" s="5" t="s">
        <v>76</v>
      </c>
      <c r="B64" s="5">
        <v>2780</v>
      </c>
      <c r="C64" s="6"/>
      <c r="D64" s="7"/>
      <c r="E64" s="7"/>
      <c r="F64" s="7"/>
      <c r="G64" s="7" t="s">
        <v>72</v>
      </c>
      <c r="H64" s="7"/>
      <c r="I64" s="6"/>
      <c r="J64" s="17" t="s">
        <v>73</v>
      </c>
    </row>
    <row r="65" spans="1:9" ht="12.75">
      <c r="A65" s="5" t="s">
        <v>77</v>
      </c>
      <c r="B65" s="5">
        <v>2853</v>
      </c>
      <c r="C65" s="6">
        <v>0.010416666666666666</v>
      </c>
      <c r="D65" s="7">
        <v>43</v>
      </c>
      <c r="E65" s="7">
        <v>0</v>
      </c>
      <c r="F65" s="7">
        <v>4</v>
      </c>
      <c r="G65" s="7"/>
      <c r="H65" s="7">
        <f t="shared" si="4"/>
        <v>43</v>
      </c>
      <c r="I65" s="6">
        <f>SUM(C$60:$C65)</f>
        <v>0.1875</v>
      </c>
    </row>
    <row r="66" spans="1:9" ht="12.75">
      <c r="A66" s="5" t="s">
        <v>79</v>
      </c>
      <c r="B66" s="5">
        <v>2327</v>
      </c>
      <c r="C66" s="6">
        <v>0.041666666666666664</v>
      </c>
      <c r="D66" s="7">
        <v>0</v>
      </c>
      <c r="E66" s="7">
        <v>-526</v>
      </c>
      <c r="F66" s="7"/>
      <c r="G66" s="7"/>
      <c r="H66" s="7">
        <f>SUM(D66:E66)</f>
        <v>-526</v>
      </c>
      <c r="I66" s="6">
        <f>SUM(C$60:$C66)</f>
        <v>0.22916666666666666</v>
      </c>
    </row>
    <row r="67" spans="1:9" ht="12.75">
      <c r="A67" s="5" t="s">
        <v>78</v>
      </c>
      <c r="B67" s="5">
        <v>2224</v>
      </c>
      <c r="C67" s="6">
        <v>0.020833333333333332</v>
      </c>
      <c r="D67" s="7">
        <v>0</v>
      </c>
      <c r="E67" s="7">
        <v>-103</v>
      </c>
      <c r="F67" s="7">
        <v>3</v>
      </c>
      <c r="G67" s="7"/>
      <c r="H67" s="7">
        <f t="shared" si="4"/>
        <v>-103</v>
      </c>
      <c r="I67" s="6">
        <f>SUM(C$60:$C67)</f>
        <v>0.25</v>
      </c>
    </row>
    <row r="68" spans="1:10" ht="12.75">
      <c r="A68" s="5" t="s">
        <v>80</v>
      </c>
      <c r="B68" s="5">
        <v>2203</v>
      </c>
      <c r="C68" s="6">
        <v>0.03125</v>
      </c>
      <c r="D68" s="7">
        <v>0</v>
      </c>
      <c r="E68" s="7">
        <v>-21</v>
      </c>
      <c r="F68" s="7">
        <v>3</v>
      </c>
      <c r="G68" s="7"/>
      <c r="H68" s="7">
        <f t="shared" si="4"/>
        <v>-21</v>
      </c>
      <c r="I68" s="6">
        <f>SUM(C$60:$C68)</f>
        <v>0.28125</v>
      </c>
      <c r="J68" s="17" t="s">
        <v>106</v>
      </c>
    </row>
    <row r="69" spans="1:9" ht="12.75">
      <c r="A69" s="5" t="s">
        <v>81</v>
      </c>
      <c r="B69" s="5">
        <v>1792</v>
      </c>
      <c r="C69" s="6">
        <v>0</v>
      </c>
      <c r="D69" s="7">
        <v>0</v>
      </c>
      <c r="E69" s="7">
        <v>0</v>
      </c>
      <c r="F69" s="7">
        <v>3</v>
      </c>
      <c r="G69" s="7"/>
      <c r="H69" s="7">
        <f t="shared" si="4"/>
        <v>0</v>
      </c>
      <c r="I69" s="6">
        <f>SUM(C$60:$C69)</f>
        <v>0.28125</v>
      </c>
    </row>
    <row r="70" spans="1:10" s="12" customFormat="1" ht="14.25" customHeight="1" thickBot="1">
      <c r="A70" s="8" t="s">
        <v>14</v>
      </c>
      <c r="B70" s="8"/>
      <c r="C70" s="10"/>
      <c r="D70" s="10">
        <f>SUM(D59:D69)</f>
        <v>1548</v>
      </c>
      <c r="E70" s="10">
        <f>SUM(E59:E69)</f>
        <v>-650</v>
      </c>
      <c r="F70" s="10">
        <f>SUM(F59:F69)</f>
        <v>15</v>
      </c>
      <c r="G70" s="10" t="s">
        <v>103</v>
      </c>
      <c r="H70" s="10"/>
      <c r="I70" s="11">
        <f>SUM(C$60:$C70)</f>
        <v>0.28125</v>
      </c>
      <c r="J70" s="19" t="s">
        <v>104</v>
      </c>
    </row>
    <row r="71" spans="1:10" s="12" customFormat="1" ht="12.75">
      <c r="A71" s="15"/>
      <c r="B71" s="15"/>
      <c r="C71" s="13"/>
      <c r="D71" s="13"/>
      <c r="E71" s="13"/>
      <c r="F71" s="13"/>
      <c r="G71" s="13"/>
      <c r="H71" s="13"/>
      <c r="I71" s="14"/>
      <c r="J71" s="17"/>
    </row>
    <row r="72" spans="1:9" ht="12.75">
      <c r="A72" s="5" t="s">
        <v>81</v>
      </c>
      <c r="B72" s="5">
        <v>1792</v>
      </c>
      <c r="C72" s="6"/>
      <c r="D72" s="7">
        <v>0</v>
      </c>
      <c r="E72" s="7">
        <v>0</v>
      </c>
      <c r="F72" s="7">
        <v>0</v>
      </c>
      <c r="G72" s="7"/>
      <c r="H72" s="7">
        <f aca="true" t="shared" si="5" ref="H72:H78">SUM(D72:E72)</f>
        <v>0</v>
      </c>
      <c r="I72" s="6">
        <f>SUM(C$72:$C72)</f>
        <v>0</v>
      </c>
    </row>
    <row r="73" spans="1:9" ht="12.75">
      <c r="A73" s="5" t="s">
        <v>82</v>
      </c>
      <c r="B73" s="5">
        <v>2173</v>
      </c>
      <c r="C73" s="6">
        <v>0.0625</v>
      </c>
      <c r="D73" s="7">
        <v>381</v>
      </c>
      <c r="E73" s="7">
        <v>0</v>
      </c>
      <c r="F73" s="7">
        <v>4</v>
      </c>
      <c r="G73" s="7"/>
      <c r="H73" s="7">
        <f t="shared" si="5"/>
        <v>381</v>
      </c>
      <c r="I73" s="6">
        <f>SUM(C$72:$C73)</f>
        <v>0.0625</v>
      </c>
    </row>
    <row r="74" spans="1:9" ht="12.75">
      <c r="A74" s="5" t="s">
        <v>83</v>
      </c>
      <c r="B74" s="5">
        <v>2259</v>
      </c>
      <c r="C74" s="6"/>
      <c r="D74" s="7">
        <v>86</v>
      </c>
      <c r="E74" s="7">
        <v>0</v>
      </c>
      <c r="F74" s="7">
        <v>3</v>
      </c>
      <c r="G74" s="7"/>
      <c r="H74" s="7">
        <f t="shared" si="5"/>
        <v>86</v>
      </c>
      <c r="I74" s="6">
        <f>SUM(C$72:$C74)</f>
        <v>0.0625</v>
      </c>
    </row>
    <row r="75" spans="1:9" ht="12.75">
      <c r="A75" s="5" t="s">
        <v>84</v>
      </c>
      <c r="B75" s="5">
        <v>2100</v>
      </c>
      <c r="C75" s="6">
        <v>0.0625</v>
      </c>
      <c r="D75" s="7">
        <v>0</v>
      </c>
      <c r="E75" s="7">
        <v>-159</v>
      </c>
      <c r="F75" s="7">
        <v>2</v>
      </c>
      <c r="G75" s="7"/>
      <c r="H75" s="7">
        <f t="shared" si="5"/>
        <v>-159</v>
      </c>
      <c r="I75" s="6">
        <f>SUM(C$72:$C75)</f>
        <v>0.125</v>
      </c>
    </row>
    <row r="76" spans="1:9" ht="12.75">
      <c r="A76" s="5" t="s">
        <v>85</v>
      </c>
      <c r="B76" s="5">
        <v>2328</v>
      </c>
      <c r="C76" s="6"/>
      <c r="D76" s="7">
        <v>128</v>
      </c>
      <c r="E76" s="7">
        <v>0</v>
      </c>
      <c r="F76" s="7"/>
      <c r="G76" s="7"/>
      <c r="H76" s="7">
        <f t="shared" si="5"/>
        <v>128</v>
      </c>
      <c r="I76" s="6">
        <f>SUM(C$72:$C76)</f>
        <v>0.125</v>
      </c>
    </row>
    <row r="77" spans="1:9" ht="12.75">
      <c r="A77" s="5" t="s">
        <v>86</v>
      </c>
      <c r="B77" s="5">
        <v>2121</v>
      </c>
      <c r="C77" s="6">
        <v>0.11458333333333333</v>
      </c>
      <c r="D77" s="7">
        <v>0</v>
      </c>
      <c r="E77" s="7">
        <v>-207</v>
      </c>
      <c r="F77" s="7">
        <v>6</v>
      </c>
      <c r="G77" s="7"/>
      <c r="H77" s="7">
        <f t="shared" si="5"/>
        <v>-207</v>
      </c>
      <c r="I77" s="6">
        <f>SUM(C$72:$C77)</f>
        <v>0.23958333333333331</v>
      </c>
    </row>
    <row r="78" spans="1:9" ht="12.75">
      <c r="A78" s="5" t="s">
        <v>17</v>
      </c>
      <c r="B78" s="5">
        <v>1619</v>
      </c>
      <c r="C78" s="6">
        <v>0.020833333333333332</v>
      </c>
      <c r="D78" s="7">
        <v>0</v>
      </c>
      <c r="E78" s="7">
        <v>-502</v>
      </c>
      <c r="F78" s="7">
        <v>4</v>
      </c>
      <c r="G78" s="7"/>
      <c r="H78" s="7">
        <f t="shared" si="5"/>
        <v>-502</v>
      </c>
      <c r="I78" s="6">
        <f>SUM(C$72:$C78)</f>
        <v>0.26041666666666663</v>
      </c>
    </row>
    <row r="79" spans="1:10" s="12" customFormat="1" ht="14.25" customHeight="1" thickBot="1">
      <c r="A79" s="8" t="s">
        <v>15</v>
      </c>
      <c r="B79" s="8"/>
      <c r="C79" s="10"/>
      <c r="D79" s="10">
        <f>SUM(D71:D78)</f>
        <v>595</v>
      </c>
      <c r="E79" s="10">
        <f>SUM(E71:E78)</f>
        <v>-868</v>
      </c>
      <c r="F79" s="10">
        <f>SUM(F71:F78)</f>
        <v>19</v>
      </c>
      <c r="G79" s="10"/>
      <c r="H79" s="10"/>
      <c r="I79" s="11">
        <f>SUM(C$72:$C79)</f>
        <v>0.26041666666666663</v>
      </c>
      <c r="J79" s="17" t="s">
        <v>105</v>
      </c>
    </row>
    <row r="82" spans="1:10" s="12" customFormat="1" ht="13.5" thickBot="1">
      <c r="A82" s="8" t="s">
        <v>16</v>
      </c>
      <c r="B82" s="8"/>
      <c r="C82" s="10"/>
      <c r="D82" s="10">
        <f>SUM(D9+D18+D32+D47+D58+D70+D79)</f>
        <v>7694</v>
      </c>
      <c r="E82" s="10">
        <f>SUM(E9+E18+E32+E47+E58+E70+E79)</f>
        <v>-7589</v>
      </c>
      <c r="F82" s="10">
        <f>SUM(F9+F18+F32+F47+F58+F70+F79)</f>
        <v>117</v>
      </c>
      <c r="G82" s="10"/>
      <c r="H82" s="10"/>
      <c r="I82" s="16">
        <f>SUM(I9+I18+I32+I47+I58+I70+I79)</f>
        <v>2.09375</v>
      </c>
      <c r="J82" s="18"/>
    </row>
    <row r="84" ht="12.75">
      <c r="G84" s="9"/>
    </row>
  </sheetData>
  <printOptions/>
  <pageMargins left="0.7874015748031497" right="0.7874015748031497" top="0.984251968503937" bottom="0.984251968503937" header="0.5118110236220472" footer="0.5118110236220472"/>
  <pageSetup fitToHeight="2" horizontalDpi="360" verticalDpi="360" orientation="portrait" paperSize="9" scale="80" r:id="rId1"/>
  <headerFooter alignWithMargins="0">
    <oddHeader>&amp;LMonte Rosa 26/8 t/m 1/9 2002 van Meike, Marten, Wilem en Hans Wortel &amp;RPagina &amp;P van &amp;N</oddHead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Wortel</dc:creator>
  <cp:keywords/>
  <dc:description/>
  <cp:lastModifiedBy>J. Wortel</cp:lastModifiedBy>
  <cp:lastPrinted>2002-09-09T20:05:51Z</cp:lastPrinted>
  <dcterms:created xsi:type="dcterms:W3CDTF">2000-11-12T19:04:49Z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